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  <pivotCaches>
    <pivotCache cacheId="3" r:id="rId4"/>
  </pivotCaches>
</workbook>
</file>

<file path=xl/calcChain.xml><?xml version="1.0" encoding="utf-8"?>
<calcChain xmlns="http://schemas.openxmlformats.org/spreadsheetml/2006/main">
  <c r="E1" i="2"/>
  <c r="G31" i="1"/>
  <c r="G30"/>
  <c r="G36"/>
  <c r="G37"/>
  <c r="G38"/>
  <c r="G39"/>
  <c r="G40"/>
  <c r="G41"/>
  <c r="G42"/>
  <c r="G43"/>
  <c r="G44"/>
  <c r="G3"/>
  <c r="G2"/>
  <c r="G7"/>
  <c r="G13"/>
  <c r="G14"/>
  <c r="G15"/>
  <c r="G16"/>
  <c r="G17"/>
  <c r="G18"/>
  <c r="G19"/>
  <c r="G20"/>
  <c r="G6"/>
  <c r="J37"/>
  <c r="J2"/>
  <c r="J30"/>
  <c r="J31"/>
  <c r="J6"/>
  <c r="J7"/>
  <c r="J8"/>
  <c r="J21"/>
  <c r="J22"/>
  <c r="J23"/>
  <c r="J24"/>
  <c r="J38"/>
  <c r="J13"/>
  <c r="J14"/>
  <c r="J3"/>
  <c r="J15"/>
  <c r="J16"/>
  <c r="J17"/>
  <c r="J25"/>
  <c r="J32"/>
  <c r="J39"/>
  <c r="J40"/>
  <c r="J41"/>
  <c r="J42"/>
  <c r="J43"/>
  <c r="J44"/>
  <c r="J18"/>
  <c r="J26"/>
  <c r="J27"/>
  <c r="J28"/>
  <c r="J29"/>
  <c r="J4"/>
  <c r="J19"/>
  <c r="J20"/>
  <c r="J36"/>
</calcChain>
</file>

<file path=xl/sharedStrings.xml><?xml version="1.0" encoding="utf-8"?>
<sst xmlns="http://schemas.openxmlformats.org/spreadsheetml/2006/main" count="417" uniqueCount="143">
  <si>
    <t>课程号</t>
  </si>
  <si>
    <t>课序号</t>
  </si>
  <si>
    <t>课程名</t>
  </si>
  <si>
    <t>上课班级</t>
  </si>
  <si>
    <t>选课人数</t>
  </si>
  <si>
    <t>学分</t>
  </si>
  <si>
    <t>工作量</t>
  </si>
  <si>
    <t>主讲教师</t>
  </si>
  <si>
    <t>pp</t>
  </si>
  <si>
    <t>BS006007</t>
  </si>
  <si>
    <t>01</t>
  </si>
  <si>
    <t>社会实践与调查报告2</t>
  </si>
  <si>
    <t>02</t>
  </si>
  <si>
    <t>BS006009</t>
  </si>
  <si>
    <t>创新创业实践</t>
  </si>
  <si>
    <t>BS006010</t>
  </si>
  <si>
    <t>作物学课程论文</t>
  </si>
  <si>
    <t>BS006012</t>
  </si>
  <si>
    <t>作物育种学教学实习2</t>
  </si>
  <si>
    <t>BS006014</t>
  </si>
  <si>
    <t>作物栽培学教学实习2</t>
  </si>
  <si>
    <t>BS006020</t>
  </si>
  <si>
    <t>农学科研创新训练C</t>
  </si>
  <si>
    <t>BS006031</t>
  </si>
  <si>
    <t>农学科研创新训练A</t>
  </si>
  <si>
    <t>03</t>
  </si>
  <si>
    <t>BS007006</t>
  </si>
  <si>
    <t>BS007009</t>
  </si>
  <si>
    <t>植物生产教学实习A2</t>
  </si>
  <si>
    <t>BS007010</t>
  </si>
  <si>
    <t>植物育种教学实习A1</t>
  </si>
  <si>
    <t>BS007012</t>
  </si>
  <si>
    <t>BS007013</t>
  </si>
  <si>
    <t>植物生产学综合实践A1</t>
  </si>
  <si>
    <t>BS007015</t>
  </si>
  <si>
    <t>植物育种学综合实践B1</t>
  </si>
  <si>
    <t>BS007022</t>
  </si>
  <si>
    <t>科研创新训练A</t>
  </si>
  <si>
    <t>BS008004</t>
  </si>
  <si>
    <t>劳动</t>
  </si>
  <si>
    <t>BS008005</t>
  </si>
  <si>
    <t>社会实践与调查报告1</t>
  </si>
  <si>
    <t>BS008006</t>
  </si>
  <si>
    <t>BS008009</t>
  </si>
  <si>
    <t>种子生产、加工教学实习</t>
  </si>
  <si>
    <t>BS008017</t>
  </si>
  <si>
    <t>农业科研创新训练C</t>
  </si>
  <si>
    <t>BS008023</t>
  </si>
  <si>
    <t>种业科研创新训练 1</t>
  </si>
  <si>
    <t>BS052003</t>
  </si>
  <si>
    <t>BS052008</t>
  </si>
  <si>
    <t>中药生产与营销</t>
  </si>
  <si>
    <t>BS052010</t>
  </si>
  <si>
    <t>中药资源调查实习</t>
  </si>
  <si>
    <t>农学17-1 农学17-2</t>
  </si>
  <si>
    <t>农学17-3 农学17-4</t>
  </si>
  <si>
    <t>农学16-1 农学16-2 农学16-3 农学16-4</t>
  </si>
  <si>
    <t>农学16-1 农学16-2</t>
  </si>
  <si>
    <t>农学16-3 农学16-4</t>
  </si>
  <si>
    <t>植科17-1 植科17-2</t>
  </si>
  <si>
    <t>植科16-1 植科16-2</t>
  </si>
  <si>
    <t>种子17-1 种子17-2</t>
  </si>
  <si>
    <t>种子17-3</t>
  </si>
  <si>
    <t>种子17-1 种子17-2 种子17-3</t>
  </si>
  <si>
    <t>种子18-1 种子18-2 种子18-3</t>
  </si>
  <si>
    <t>种子18-1</t>
  </si>
  <si>
    <t>种子18-2</t>
  </si>
  <si>
    <t>种子18-3</t>
  </si>
  <si>
    <t>种子17-1</t>
  </si>
  <si>
    <t>种子17-2</t>
  </si>
  <si>
    <t>种子16-1 种子16-2 种子16-3</t>
  </si>
  <si>
    <t>中药16-1 中药16-2</t>
  </si>
  <si>
    <t>中药18-1 中药18-2</t>
  </si>
  <si>
    <t xml:space="preserve">石玉 </t>
  </si>
  <si>
    <t xml:space="preserve">刘鑫 </t>
  </si>
  <si>
    <t xml:space="preserve">刘鹏 </t>
  </si>
  <si>
    <t>代兴龙</t>
  </si>
  <si>
    <t xml:space="preserve">李勇 </t>
  </si>
  <si>
    <t>张永中</t>
  </si>
  <si>
    <t>宋宪亮</t>
  </si>
  <si>
    <t xml:space="preserve">赵斌 </t>
  </si>
  <si>
    <t>储昭辉</t>
  </si>
  <si>
    <t xml:space="preserve">王东 </t>
  </si>
  <si>
    <t>李平华</t>
  </si>
  <si>
    <t>曾范昌</t>
  </si>
  <si>
    <t>杨东清</t>
  </si>
  <si>
    <t>李宪彬</t>
  </si>
  <si>
    <t>李兴锋</t>
  </si>
  <si>
    <t>张彩霞</t>
  </si>
  <si>
    <t>尹昌美</t>
  </si>
  <si>
    <t>陈燕红</t>
  </si>
  <si>
    <t>赵林茂</t>
  </si>
  <si>
    <t>陈建省</t>
  </si>
  <si>
    <t xml:space="preserve">李岩 </t>
  </si>
  <si>
    <t>孙爱清</t>
  </si>
  <si>
    <t>吴承来</t>
  </si>
  <si>
    <t>李传友</t>
  </si>
  <si>
    <t>张吉旺</t>
  </si>
  <si>
    <t>房信胜</t>
  </si>
  <si>
    <t>王建华</t>
  </si>
  <si>
    <t>社会调查</t>
  </si>
  <si>
    <t>创业实践</t>
  </si>
  <si>
    <t>课程论文</t>
  </si>
  <si>
    <t>教学实习</t>
  </si>
  <si>
    <t>科研训练</t>
    <phoneticPr fontId="1" type="noConversion"/>
  </si>
  <si>
    <t>劳动</t>
    <phoneticPr fontId="1" type="noConversion"/>
  </si>
  <si>
    <t>刘鹏</t>
  </si>
  <si>
    <t>宋振巧</t>
  </si>
  <si>
    <t>祝丽香</t>
  </si>
  <si>
    <t>孔令让</t>
  </si>
  <si>
    <t>刘风珍</t>
  </si>
  <si>
    <t>柳洪鹃</t>
  </si>
  <si>
    <t>刘树兵</t>
  </si>
  <si>
    <t>吴佳洁</t>
  </si>
  <si>
    <t>史春余</t>
  </si>
  <si>
    <t>赵久海</t>
  </si>
  <si>
    <t>邓志英</t>
  </si>
  <si>
    <t>贺明荣</t>
  </si>
  <si>
    <t>李耕</t>
  </si>
  <si>
    <t>胥倩</t>
  </si>
  <si>
    <t>梅显贵</t>
  </si>
  <si>
    <t>宁堂原</t>
  </si>
  <si>
    <t>周红英</t>
  </si>
  <si>
    <t>SRT指导工作量</t>
    <phoneticPr fontId="1" type="noConversion"/>
  </si>
  <si>
    <t>SRT指导</t>
    <phoneticPr fontId="1" type="noConversion"/>
  </si>
  <si>
    <t>李向东</t>
    <phoneticPr fontId="1" type="noConversion"/>
  </si>
  <si>
    <t>张昆</t>
    <phoneticPr fontId="1" type="noConversion"/>
  </si>
  <si>
    <t>柳洪鹃</t>
    <phoneticPr fontId="1" type="noConversion"/>
  </si>
  <si>
    <t>毛丽丽</t>
    <phoneticPr fontId="1" type="noConversion"/>
  </si>
  <si>
    <t>宋振巧</t>
    <phoneticPr fontId="1" type="noConversion"/>
  </si>
  <si>
    <t>李涛</t>
    <phoneticPr fontId="1" type="noConversion"/>
  </si>
  <si>
    <t>程璐</t>
    <phoneticPr fontId="1" type="noConversion"/>
  </si>
  <si>
    <t>许超</t>
    <phoneticPr fontId="1" type="noConversion"/>
  </si>
  <si>
    <t>行标签</t>
  </si>
  <si>
    <t>程璐</t>
  </si>
  <si>
    <t>李涛</t>
  </si>
  <si>
    <t>李向东</t>
  </si>
  <si>
    <t>毛丽丽</t>
  </si>
  <si>
    <t>许超</t>
  </si>
  <si>
    <t>张昆</t>
  </si>
  <si>
    <t>(空白)</t>
  </si>
  <si>
    <t>总计</t>
  </si>
  <si>
    <t>求和项:工作量</t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</si>
</sst>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3" fillId="0" borderId="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shrinkToFit="1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1" xfId="1" applyFont="1" applyFill="1" applyBorder="1" applyAlignment="1">
      <alignment horizontal="center" vertical="center" shrinkToFit="1"/>
    </xf>
    <xf numFmtId="0" fontId="0" fillId="2" borderId="0" xfId="0" applyFill="1" applyAlignment="1"/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</cellXfs>
  <cellStyles count="9">
    <cellStyle name="常规" xfId="0" builtinId="0"/>
    <cellStyle name="常规 2" xfId="1"/>
    <cellStyle name="常规 2 2" xfId="4"/>
    <cellStyle name="常规 2 3" xfId="2"/>
    <cellStyle name="常规 2 4" xfId="3"/>
    <cellStyle name="常规 2 5" xfId="5"/>
    <cellStyle name="常规 6" xfId="6"/>
    <cellStyle name="常规 7" xfId="7"/>
    <cellStyle name="常规 8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作者" refreshedDate="43833.362297337961" createdVersion="3" refreshedVersion="3" minRefreshableVersion="3" recordCount="79">
  <cacheSource type="worksheet">
    <worksheetSource ref="G1:H1048576" sheet="Sheet1"/>
  </cacheSource>
  <cacheFields count="2">
    <cacheField name="工作量" numFmtId="176">
      <sharedItems containsString="0" containsBlank="1" containsNumber="1" minValue="4.93" maxValue="127"/>
    </cacheField>
    <cacheField name="主讲教师" numFmtId="0">
      <sharedItems containsBlank="1" count="51">
        <s v="刘鹏 "/>
        <s v="李兴锋"/>
        <s v="房信胜"/>
        <s v="宋振巧"/>
        <s v="张永中"/>
        <s v="宋宪亮"/>
        <s v="李向东"/>
        <s v="赵斌 "/>
        <s v="张昆"/>
        <s v="柳洪鹃"/>
        <s v="毛丽丽"/>
        <s v="杨东清"/>
        <s v="李宪彬"/>
        <s v="代兴龙"/>
        <s v="张彩霞"/>
        <s v="吴承来"/>
        <s v="王建华"/>
        <s v="储昭辉"/>
        <s v="王东 "/>
        <s v="李平华"/>
        <s v="曾范昌"/>
        <s v="李传友"/>
        <s v="张吉旺"/>
        <s v="李勇 "/>
        <s v="李涛"/>
        <s v="尹昌美"/>
        <s v="程璐"/>
        <s v="许超"/>
        <s v="石玉 "/>
        <s v="刘鑫 "/>
        <s v="陈燕红"/>
        <s v="赵林茂"/>
        <s v="陈建省"/>
        <s v="李岩 "/>
        <s v="孙爱清"/>
        <s v="刘鹏"/>
        <s v="祝丽香"/>
        <s v="孔令让"/>
        <s v="刘风珍"/>
        <s v="刘树兵"/>
        <s v="吴佳洁"/>
        <s v="史春余"/>
        <s v="赵久海"/>
        <s v="邓志英"/>
        <s v="贺明荣"/>
        <s v="李耕"/>
        <s v="胥倩"/>
        <s v="梅显贵"/>
        <s v="宁堂原"/>
        <s v="周红英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n v="127"/>
    <x v="0"/>
  </r>
  <r>
    <n v="60"/>
    <x v="1"/>
  </r>
  <r>
    <n v="44"/>
    <x v="2"/>
  </r>
  <r>
    <n v="15"/>
    <x v="3"/>
  </r>
  <r>
    <n v="34.133333333333333"/>
    <x v="4"/>
  </r>
  <r>
    <n v="34.133333333333333"/>
    <x v="5"/>
  </r>
  <r>
    <n v="13.67"/>
    <x v="6"/>
  </r>
  <r>
    <n v="13.65"/>
    <x v="7"/>
  </r>
  <r>
    <n v="13.65"/>
    <x v="8"/>
  </r>
  <r>
    <n v="13.65"/>
    <x v="9"/>
  </r>
  <r>
    <n v="13.65"/>
    <x v="10"/>
  </r>
  <r>
    <n v="32"/>
    <x v="11"/>
  </r>
  <r>
    <n v="30.4"/>
    <x v="12"/>
  </r>
  <r>
    <n v="30.933333333333334"/>
    <x v="13"/>
  </r>
  <r>
    <n v="16"/>
    <x v="14"/>
  </r>
  <r>
    <n v="28.16"/>
    <x v="12"/>
  </r>
  <r>
    <n v="72.960000000000008"/>
    <x v="15"/>
  </r>
  <r>
    <n v="94.4"/>
    <x v="16"/>
  </r>
  <r>
    <n v="49.06666666666667"/>
    <x v="16"/>
  </r>
  <r>
    <n v="21"/>
    <x v="17"/>
  </r>
  <r>
    <n v="21"/>
    <x v="18"/>
  </r>
  <r>
    <n v="21"/>
    <x v="19"/>
  </r>
  <r>
    <n v="21"/>
    <x v="20"/>
  </r>
  <r>
    <n v="21"/>
    <x v="17"/>
  </r>
  <r>
    <n v="21"/>
    <x v="20"/>
  </r>
  <r>
    <n v="21"/>
    <x v="21"/>
  </r>
  <r>
    <n v="21"/>
    <x v="22"/>
  </r>
  <r>
    <n v="21"/>
    <x v="18"/>
  </r>
  <r>
    <n v="21.333333333333332"/>
    <x v="13"/>
  </r>
  <r>
    <n v="21"/>
    <x v="23"/>
  </r>
  <r>
    <n v="4.93"/>
    <x v="24"/>
  </r>
  <r>
    <n v="4.93"/>
    <x v="25"/>
  </r>
  <r>
    <n v="4.93"/>
    <x v="26"/>
  </r>
  <r>
    <n v="4.93"/>
    <x v="27"/>
  </r>
  <r>
    <n v="17.866666666666667"/>
    <x v="28"/>
  </r>
  <r>
    <n v="17.600000000000001"/>
    <x v="29"/>
  </r>
  <r>
    <n v="15.2"/>
    <x v="11"/>
  </r>
  <r>
    <n v="6.9333333333333336"/>
    <x v="30"/>
  </r>
  <r>
    <n v="6.4"/>
    <x v="31"/>
  </r>
  <r>
    <n v="6.666666666666667"/>
    <x v="32"/>
  </r>
  <r>
    <n v="7.4666666666666668"/>
    <x v="33"/>
  </r>
  <r>
    <n v="8"/>
    <x v="34"/>
  </r>
  <r>
    <n v="8"/>
    <x v="32"/>
  </r>
  <r>
    <n v="12"/>
    <x v="35"/>
  </r>
  <r>
    <n v="12"/>
    <x v="3"/>
  </r>
  <r>
    <n v="12"/>
    <x v="36"/>
  </r>
  <r>
    <n v="12"/>
    <x v="13"/>
  </r>
  <r>
    <n v="12"/>
    <x v="37"/>
  </r>
  <r>
    <n v="12"/>
    <x v="38"/>
  </r>
  <r>
    <n v="12"/>
    <x v="9"/>
  </r>
  <r>
    <n v="12"/>
    <x v="39"/>
  </r>
  <r>
    <n v="12"/>
    <x v="34"/>
  </r>
  <r>
    <n v="12"/>
    <x v="40"/>
  </r>
  <r>
    <n v="12"/>
    <x v="40"/>
  </r>
  <r>
    <n v="12"/>
    <x v="36"/>
  </r>
  <r>
    <n v="12"/>
    <x v="41"/>
  </r>
  <r>
    <n v="12"/>
    <x v="42"/>
  </r>
  <r>
    <n v="12"/>
    <x v="22"/>
  </r>
  <r>
    <n v="12"/>
    <x v="2"/>
  </r>
  <r>
    <n v="12"/>
    <x v="2"/>
  </r>
  <r>
    <n v="12"/>
    <x v="3"/>
  </r>
  <r>
    <n v="12"/>
    <x v="3"/>
  </r>
  <r>
    <n v="12"/>
    <x v="38"/>
  </r>
  <r>
    <n v="12"/>
    <x v="32"/>
  </r>
  <r>
    <n v="12"/>
    <x v="32"/>
  </r>
  <r>
    <n v="12"/>
    <x v="43"/>
  </r>
  <r>
    <n v="12"/>
    <x v="43"/>
  </r>
  <r>
    <n v="12"/>
    <x v="44"/>
  </r>
  <r>
    <n v="12"/>
    <x v="44"/>
  </r>
  <r>
    <n v="12"/>
    <x v="45"/>
  </r>
  <r>
    <n v="12"/>
    <x v="46"/>
  </r>
  <r>
    <n v="12"/>
    <x v="47"/>
  </r>
  <r>
    <n v="12"/>
    <x v="17"/>
  </r>
  <r>
    <n v="12"/>
    <x v="48"/>
  </r>
  <r>
    <n v="12"/>
    <x v="35"/>
  </r>
  <r>
    <n v="12"/>
    <x v="49"/>
  </r>
  <r>
    <n v="12"/>
    <x v="48"/>
  </r>
  <r>
    <n v="12"/>
    <x v="35"/>
  </r>
  <r>
    <m/>
    <x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3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1:B53" firstHeaderRow="1" firstDataRow="1" firstDataCol="1"/>
  <pivotFields count="2">
    <pivotField dataField="1" showAll="0"/>
    <pivotField axis="axisRow" showAll="0">
      <items count="52">
        <item x="20"/>
        <item x="32"/>
        <item x="30"/>
        <item x="26"/>
        <item x="17"/>
        <item x="13"/>
        <item x="43"/>
        <item x="2"/>
        <item x="44"/>
        <item x="37"/>
        <item x="21"/>
        <item x="45"/>
        <item x="19"/>
        <item x="24"/>
        <item x="12"/>
        <item x="6"/>
        <item x="1"/>
        <item x="33"/>
        <item x="23"/>
        <item x="38"/>
        <item x="35"/>
        <item x="0"/>
        <item x="39"/>
        <item x="29"/>
        <item x="9"/>
        <item x="10"/>
        <item x="47"/>
        <item x="48"/>
        <item x="28"/>
        <item x="41"/>
        <item x="5"/>
        <item x="3"/>
        <item x="34"/>
        <item x="18"/>
        <item x="16"/>
        <item x="15"/>
        <item x="40"/>
        <item x="46"/>
        <item x="27"/>
        <item x="11"/>
        <item x="25"/>
        <item x="14"/>
        <item x="22"/>
        <item x="8"/>
        <item x="4"/>
        <item x="7"/>
        <item x="42"/>
        <item x="31"/>
        <item x="49"/>
        <item x="36"/>
        <item x="50"/>
        <item t="default"/>
      </items>
    </pivotField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求和项:工作量" fld="0" baseField="0" baseItem="0" numFmtId="17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zoomScale="115" zoomScaleNormal="115" workbookViewId="0">
      <selection activeCell="H20" sqref="H20"/>
    </sheetView>
  </sheetViews>
  <sheetFormatPr defaultRowHeight="13.5"/>
  <cols>
    <col min="1" max="1" width="10.375" customWidth="1"/>
    <col min="2" max="2" width="6.375" bestFit="1" customWidth="1"/>
    <col min="3" max="3" width="23.5" bestFit="1" customWidth="1"/>
    <col min="4" max="4" width="38.25" bestFit="1" customWidth="1"/>
    <col min="5" max="6" width="9" style="8"/>
    <col min="7" max="7" width="12.75" style="7" bestFit="1" customWidth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10" t="s">
        <v>4</v>
      </c>
      <c r="F1" s="10" t="s">
        <v>5</v>
      </c>
      <c r="G1" s="7" t="s">
        <v>6</v>
      </c>
      <c r="H1" s="2" t="s">
        <v>7</v>
      </c>
      <c r="I1" s="1" t="s">
        <v>8</v>
      </c>
    </row>
    <row r="2" spans="1:10">
      <c r="A2" s="4" t="s">
        <v>13</v>
      </c>
      <c r="B2" s="4" t="s">
        <v>10</v>
      </c>
      <c r="C2" s="4" t="s">
        <v>14</v>
      </c>
      <c r="D2" s="5" t="s">
        <v>56</v>
      </c>
      <c r="E2" s="8">
        <v>127</v>
      </c>
      <c r="F2" s="8">
        <v>2</v>
      </c>
      <c r="G2" s="7">
        <f>E2*1</f>
        <v>127</v>
      </c>
      <c r="H2" s="6" t="s">
        <v>75</v>
      </c>
      <c r="I2" t="s">
        <v>101</v>
      </c>
      <c r="J2" t="str">
        <f t="shared" ref="J2:J44" si="0">MID(H2,8,3)</f>
        <v/>
      </c>
    </row>
    <row r="3" spans="1:10">
      <c r="A3" s="4" t="s">
        <v>31</v>
      </c>
      <c r="B3" s="4" t="s">
        <v>10</v>
      </c>
      <c r="C3" s="4" t="s">
        <v>14</v>
      </c>
      <c r="D3" s="5" t="s">
        <v>60</v>
      </c>
      <c r="E3" s="8">
        <v>60</v>
      </c>
      <c r="F3" s="8">
        <v>2</v>
      </c>
      <c r="G3" s="7">
        <f t="shared" ref="G3" si="1">E3*1</f>
        <v>60</v>
      </c>
      <c r="H3" s="6" t="s">
        <v>87</v>
      </c>
      <c r="I3" t="s">
        <v>101</v>
      </c>
      <c r="J3" t="str">
        <f t="shared" si="0"/>
        <v/>
      </c>
    </row>
    <row r="4" spans="1:10">
      <c r="A4" s="11" t="s">
        <v>49</v>
      </c>
      <c r="B4" s="11" t="s">
        <v>10</v>
      </c>
      <c r="C4" s="11" t="s">
        <v>14</v>
      </c>
      <c r="D4" s="11" t="s">
        <v>71</v>
      </c>
      <c r="E4" s="12">
        <v>59</v>
      </c>
      <c r="F4" s="12">
        <v>2</v>
      </c>
      <c r="G4" s="13">
        <v>44</v>
      </c>
      <c r="H4" s="11" t="s">
        <v>98</v>
      </c>
      <c r="I4" s="14" t="s">
        <v>101</v>
      </c>
      <c r="J4" t="str">
        <f t="shared" si="0"/>
        <v/>
      </c>
    </row>
    <row r="5" spans="1:10" s="9" customFormat="1">
      <c r="A5" s="11" t="s">
        <v>49</v>
      </c>
      <c r="B5" s="11" t="s">
        <v>10</v>
      </c>
      <c r="C5" s="11" t="s">
        <v>14</v>
      </c>
      <c r="D5" s="11" t="s">
        <v>71</v>
      </c>
      <c r="E5" s="12">
        <v>59</v>
      </c>
      <c r="F5" s="12">
        <v>2</v>
      </c>
      <c r="G5" s="13">
        <v>15</v>
      </c>
      <c r="H5" s="11" t="s">
        <v>129</v>
      </c>
      <c r="I5" s="14" t="s">
        <v>101</v>
      </c>
    </row>
    <row r="6" spans="1:10">
      <c r="A6" s="4" t="s">
        <v>17</v>
      </c>
      <c r="B6" s="4" t="s">
        <v>10</v>
      </c>
      <c r="C6" s="4" t="s">
        <v>18</v>
      </c>
      <c r="D6" s="5" t="s">
        <v>57</v>
      </c>
      <c r="E6" s="8">
        <v>64</v>
      </c>
      <c r="F6" s="8">
        <v>1</v>
      </c>
      <c r="G6" s="7">
        <f>8*E6*F6/15</f>
        <v>34.133333333333333</v>
      </c>
      <c r="H6" s="6" t="s">
        <v>78</v>
      </c>
      <c r="I6" t="s">
        <v>103</v>
      </c>
      <c r="J6" t="str">
        <f t="shared" si="0"/>
        <v/>
      </c>
    </row>
    <row r="7" spans="1:10">
      <c r="A7" s="4" t="s">
        <v>17</v>
      </c>
      <c r="B7" s="4" t="s">
        <v>12</v>
      </c>
      <c r="C7" s="4" t="s">
        <v>18</v>
      </c>
      <c r="D7" s="5" t="s">
        <v>58</v>
      </c>
      <c r="E7" s="8">
        <v>64</v>
      </c>
      <c r="F7" s="8">
        <v>1</v>
      </c>
      <c r="G7" s="7">
        <f t="shared" ref="G7:G20" si="2">8*E7*F7/15</f>
        <v>34.133333333333333</v>
      </c>
      <c r="H7" s="6" t="s">
        <v>79</v>
      </c>
      <c r="I7" t="s">
        <v>103</v>
      </c>
      <c r="J7" t="str">
        <f t="shared" si="0"/>
        <v/>
      </c>
    </row>
    <row r="8" spans="1:10">
      <c r="A8" s="11" t="s">
        <v>19</v>
      </c>
      <c r="B8" s="11" t="s">
        <v>10</v>
      </c>
      <c r="C8" s="11" t="s">
        <v>20</v>
      </c>
      <c r="D8" s="11" t="s">
        <v>56</v>
      </c>
      <c r="E8" s="12">
        <v>128</v>
      </c>
      <c r="F8" s="12">
        <v>1</v>
      </c>
      <c r="G8" s="13">
        <v>13.67</v>
      </c>
      <c r="H8" s="11" t="s">
        <v>125</v>
      </c>
      <c r="I8" s="14" t="s">
        <v>103</v>
      </c>
      <c r="J8" t="str">
        <f t="shared" si="0"/>
        <v/>
      </c>
    </row>
    <row r="9" spans="1:10" s="9" customFormat="1">
      <c r="A9" s="11" t="s">
        <v>19</v>
      </c>
      <c r="B9" s="11" t="s">
        <v>10</v>
      </c>
      <c r="C9" s="11" t="s">
        <v>20</v>
      </c>
      <c r="D9" s="11" t="s">
        <v>56</v>
      </c>
      <c r="E9" s="12">
        <v>128</v>
      </c>
      <c r="F9" s="12">
        <v>1</v>
      </c>
      <c r="G9" s="13">
        <v>13.65</v>
      </c>
      <c r="H9" s="11" t="s">
        <v>80</v>
      </c>
      <c r="I9" s="14" t="s">
        <v>103</v>
      </c>
    </row>
    <row r="10" spans="1:10" s="9" customFormat="1">
      <c r="A10" s="11" t="s">
        <v>19</v>
      </c>
      <c r="B10" s="11" t="s">
        <v>10</v>
      </c>
      <c r="C10" s="11" t="s">
        <v>20</v>
      </c>
      <c r="D10" s="11" t="s">
        <v>56</v>
      </c>
      <c r="E10" s="12">
        <v>128</v>
      </c>
      <c r="F10" s="12">
        <v>1</v>
      </c>
      <c r="G10" s="13">
        <v>13.65</v>
      </c>
      <c r="H10" s="11" t="s">
        <v>126</v>
      </c>
      <c r="I10" s="14" t="s">
        <v>103</v>
      </c>
    </row>
    <row r="11" spans="1:10" s="9" customFormat="1">
      <c r="A11" s="11" t="s">
        <v>19</v>
      </c>
      <c r="B11" s="11" t="s">
        <v>10</v>
      </c>
      <c r="C11" s="11" t="s">
        <v>20</v>
      </c>
      <c r="D11" s="11" t="s">
        <v>56</v>
      </c>
      <c r="E11" s="12">
        <v>128</v>
      </c>
      <c r="F11" s="12">
        <v>1</v>
      </c>
      <c r="G11" s="13">
        <v>13.65</v>
      </c>
      <c r="H11" s="11" t="s">
        <v>127</v>
      </c>
      <c r="I11" s="14" t="s">
        <v>103</v>
      </c>
    </row>
    <row r="12" spans="1:10" s="9" customFormat="1">
      <c r="A12" s="11" t="s">
        <v>19</v>
      </c>
      <c r="B12" s="11" t="s">
        <v>10</v>
      </c>
      <c r="C12" s="11" t="s">
        <v>20</v>
      </c>
      <c r="D12" s="11" t="s">
        <v>56</v>
      </c>
      <c r="E12" s="12">
        <v>128</v>
      </c>
      <c r="F12" s="12">
        <v>1</v>
      </c>
      <c r="G12" s="13">
        <v>13.65</v>
      </c>
      <c r="H12" s="11" t="s">
        <v>128</v>
      </c>
      <c r="I12" s="14" t="s">
        <v>103</v>
      </c>
    </row>
    <row r="13" spans="1:10">
      <c r="A13" s="4" t="s">
        <v>27</v>
      </c>
      <c r="B13" s="4" t="s">
        <v>10</v>
      </c>
      <c r="C13" s="4" t="s">
        <v>28</v>
      </c>
      <c r="D13" s="5" t="s">
        <v>60</v>
      </c>
      <c r="E13" s="8">
        <v>60</v>
      </c>
      <c r="F13" s="8">
        <v>1</v>
      </c>
      <c r="G13" s="7">
        <f t="shared" si="2"/>
        <v>32</v>
      </c>
      <c r="H13" s="6" t="s">
        <v>85</v>
      </c>
      <c r="I13" t="s">
        <v>103</v>
      </c>
      <c r="J13" t="str">
        <f t="shared" si="0"/>
        <v/>
      </c>
    </row>
    <row r="14" spans="1:10">
      <c r="A14" s="4" t="s">
        <v>29</v>
      </c>
      <c r="B14" s="4" t="s">
        <v>10</v>
      </c>
      <c r="C14" s="4" t="s">
        <v>30</v>
      </c>
      <c r="D14" s="5" t="s">
        <v>59</v>
      </c>
      <c r="E14" s="8">
        <v>57</v>
      </c>
      <c r="F14" s="8">
        <v>1</v>
      </c>
      <c r="G14" s="7">
        <f t="shared" si="2"/>
        <v>30.4</v>
      </c>
      <c r="H14" s="6" t="s">
        <v>86</v>
      </c>
      <c r="I14" t="s">
        <v>103</v>
      </c>
      <c r="J14" t="str">
        <f t="shared" si="0"/>
        <v/>
      </c>
    </row>
    <row r="15" spans="1:10">
      <c r="A15" s="4" t="s">
        <v>32</v>
      </c>
      <c r="B15" s="4" t="s">
        <v>10</v>
      </c>
      <c r="C15" s="4" t="s">
        <v>33</v>
      </c>
      <c r="D15" s="5" t="s">
        <v>61</v>
      </c>
      <c r="E15" s="8">
        <v>58</v>
      </c>
      <c r="F15" s="8">
        <v>1</v>
      </c>
      <c r="G15" s="7">
        <f t="shared" si="2"/>
        <v>30.933333333333334</v>
      </c>
      <c r="H15" s="6" t="s">
        <v>76</v>
      </c>
      <c r="I15" t="s">
        <v>103</v>
      </c>
      <c r="J15" t="str">
        <f t="shared" si="0"/>
        <v/>
      </c>
    </row>
    <row r="16" spans="1:10">
      <c r="A16" s="4" t="s">
        <v>32</v>
      </c>
      <c r="B16" s="4" t="s">
        <v>12</v>
      </c>
      <c r="C16" s="4" t="s">
        <v>33</v>
      </c>
      <c r="D16" s="5" t="s">
        <v>62</v>
      </c>
      <c r="E16" s="8">
        <v>30</v>
      </c>
      <c r="F16" s="8">
        <v>1</v>
      </c>
      <c r="G16" s="7">
        <f t="shared" si="2"/>
        <v>16</v>
      </c>
      <c r="H16" s="6" t="s">
        <v>88</v>
      </c>
      <c r="I16" t="s">
        <v>103</v>
      </c>
      <c r="J16" t="str">
        <f t="shared" si="0"/>
        <v/>
      </c>
    </row>
    <row r="17" spans="1:10">
      <c r="A17" s="4" t="s">
        <v>34</v>
      </c>
      <c r="B17" s="4" t="s">
        <v>10</v>
      </c>
      <c r="C17" s="4" t="s">
        <v>35</v>
      </c>
      <c r="D17" s="5" t="s">
        <v>63</v>
      </c>
      <c r="E17" s="8">
        <v>88</v>
      </c>
      <c r="F17" s="8">
        <v>0.6</v>
      </c>
      <c r="G17" s="7">
        <f t="shared" si="2"/>
        <v>28.16</v>
      </c>
      <c r="H17" s="6" t="s">
        <v>86</v>
      </c>
      <c r="I17" t="s">
        <v>103</v>
      </c>
      <c r="J17" t="str">
        <f t="shared" si="0"/>
        <v/>
      </c>
    </row>
    <row r="18" spans="1:10">
      <c r="A18" s="4" t="s">
        <v>43</v>
      </c>
      <c r="B18" s="4" t="s">
        <v>10</v>
      </c>
      <c r="C18" s="4" t="s">
        <v>44</v>
      </c>
      <c r="D18" s="5" t="s">
        <v>70</v>
      </c>
      <c r="E18" s="8">
        <v>76</v>
      </c>
      <c r="F18" s="8">
        <v>1.8</v>
      </c>
      <c r="G18" s="7">
        <f t="shared" si="2"/>
        <v>72.960000000000008</v>
      </c>
      <c r="H18" s="6" t="s">
        <v>95</v>
      </c>
      <c r="I18" t="s">
        <v>103</v>
      </c>
      <c r="J18" t="str">
        <f t="shared" si="0"/>
        <v/>
      </c>
    </row>
    <row r="19" spans="1:10">
      <c r="A19" s="4" t="s">
        <v>50</v>
      </c>
      <c r="B19" s="4" t="s">
        <v>10</v>
      </c>
      <c r="C19" s="4" t="s">
        <v>51</v>
      </c>
      <c r="D19" s="5" t="s">
        <v>71</v>
      </c>
      <c r="E19" s="8">
        <v>59</v>
      </c>
      <c r="F19" s="8">
        <v>3</v>
      </c>
      <c r="G19" s="7">
        <f t="shared" si="2"/>
        <v>94.4</v>
      </c>
      <c r="H19" s="6" t="s">
        <v>99</v>
      </c>
      <c r="I19" t="s">
        <v>103</v>
      </c>
      <c r="J19" t="str">
        <f t="shared" si="0"/>
        <v/>
      </c>
    </row>
    <row r="20" spans="1:10">
      <c r="A20" s="4" t="s">
        <v>52</v>
      </c>
      <c r="B20" s="4" t="s">
        <v>10</v>
      </c>
      <c r="C20" s="4" t="s">
        <v>53</v>
      </c>
      <c r="D20" s="5" t="s">
        <v>72</v>
      </c>
      <c r="E20" s="8">
        <v>46</v>
      </c>
      <c r="F20" s="8">
        <v>2</v>
      </c>
      <c r="G20" s="7">
        <f t="shared" si="2"/>
        <v>49.06666666666667</v>
      </c>
      <c r="H20" s="6" t="s">
        <v>99</v>
      </c>
      <c r="I20" t="s">
        <v>103</v>
      </c>
      <c r="J20" t="str">
        <f t="shared" si="0"/>
        <v/>
      </c>
    </row>
    <row r="21" spans="1:10">
      <c r="A21" s="4" t="s">
        <v>21</v>
      </c>
      <c r="B21" s="4" t="s">
        <v>10</v>
      </c>
      <c r="C21" s="4" t="s">
        <v>22</v>
      </c>
      <c r="D21" s="5"/>
      <c r="E21" s="8">
        <v>1</v>
      </c>
      <c r="F21" s="8">
        <v>8.5</v>
      </c>
      <c r="G21" s="7">
        <v>21</v>
      </c>
      <c r="H21" s="6" t="s">
        <v>81</v>
      </c>
      <c r="I21" t="s">
        <v>104</v>
      </c>
      <c r="J21" t="str">
        <f t="shared" si="0"/>
        <v/>
      </c>
    </row>
    <row r="22" spans="1:10">
      <c r="A22" s="4" t="s">
        <v>21</v>
      </c>
      <c r="B22" s="4" t="s">
        <v>12</v>
      </c>
      <c r="C22" s="4" t="s">
        <v>22</v>
      </c>
      <c r="D22" s="5"/>
      <c r="E22" s="8">
        <v>1</v>
      </c>
      <c r="F22" s="8">
        <v>8.5</v>
      </c>
      <c r="G22" s="7">
        <v>21</v>
      </c>
      <c r="H22" s="6" t="s">
        <v>82</v>
      </c>
      <c r="I22" t="s">
        <v>104</v>
      </c>
      <c r="J22" t="str">
        <f t="shared" si="0"/>
        <v/>
      </c>
    </row>
    <row r="23" spans="1:10">
      <c r="A23" s="4" t="s">
        <v>23</v>
      </c>
      <c r="B23" s="4" t="s">
        <v>12</v>
      </c>
      <c r="C23" s="4" t="s">
        <v>24</v>
      </c>
      <c r="D23" s="5"/>
      <c r="E23" s="8">
        <v>1</v>
      </c>
      <c r="F23" s="8">
        <v>4</v>
      </c>
      <c r="G23" s="7">
        <v>21</v>
      </c>
      <c r="H23" s="6" t="s">
        <v>83</v>
      </c>
      <c r="I23" t="s">
        <v>104</v>
      </c>
      <c r="J23" t="str">
        <f t="shared" si="0"/>
        <v/>
      </c>
    </row>
    <row r="24" spans="1:10">
      <c r="A24" s="4" t="s">
        <v>23</v>
      </c>
      <c r="B24" s="4" t="s">
        <v>25</v>
      </c>
      <c r="C24" s="4" t="s">
        <v>24</v>
      </c>
      <c r="D24" s="5"/>
      <c r="E24" s="8">
        <v>1</v>
      </c>
      <c r="F24" s="8">
        <v>4</v>
      </c>
      <c r="G24" s="7">
        <v>21</v>
      </c>
      <c r="H24" s="6" t="s">
        <v>84</v>
      </c>
      <c r="I24" t="s">
        <v>104</v>
      </c>
      <c r="J24" t="str">
        <f t="shared" si="0"/>
        <v/>
      </c>
    </row>
    <row r="25" spans="1:10">
      <c r="A25" s="4" t="s">
        <v>36</v>
      </c>
      <c r="B25" s="4" t="s">
        <v>10</v>
      </c>
      <c r="C25" s="4" t="s">
        <v>37</v>
      </c>
      <c r="D25" s="5"/>
      <c r="E25" s="8">
        <v>1</v>
      </c>
      <c r="F25" s="8">
        <v>4</v>
      </c>
      <c r="G25" s="7">
        <v>21</v>
      </c>
      <c r="H25" s="6" t="s">
        <v>81</v>
      </c>
      <c r="I25" t="s">
        <v>104</v>
      </c>
      <c r="J25" t="str">
        <f t="shared" si="0"/>
        <v/>
      </c>
    </row>
    <row r="26" spans="1:10">
      <c r="A26" s="4" t="s">
        <v>45</v>
      </c>
      <c r="B26" s="4" t="s">
        <v>10</v>
      </c>
      <c r="C26" s="4" t="s">
        <v>46</v>
      </c>
      <c r="D26" s="5"/>
      <c r="E26" s="8">
        <v>1</v>
      </c>
      <c r="F26" s="8">
        <v>8.5</v>
      </c>
      <c r="G26" s="7">
        <v>21</v>
      </c>
      <c r="H26" s="6" t="s">
        <v>84</v>
      </c>
      <c r="I26" t="s">
        <v>104</v>
      </c>
      <c r="J26" t="str">
        <f t="shared" si="0"/>
        <v/>
      </c>
    </row>
    <row r="27" spans="1:10">
      <c r="A27" s="4" t="s">
        <v>45</v>
      </c>
      <c r="B27" s="4" t="s">
        <v>12</v>
      </c>
      <c r="C27" s="4" t="s">
        <v>46</v>
      </c>
      <c r="D27" s="5"/>
      <c r="E27" s="8">
        <v>1</v>
      </c>
      <c r="F27" s="8">
        <v>8.5</v>
      </c>
      <c r="G27" s="7">
        <v>21</v>
      </c>
      <c r="H27" s="6" t="s">
        <v>96</v>
      </c>
      <c r="I27" t="s">
        <v>104</v>
      </c>
      <c r="J27" t="str">
        <f t="shared" si="0"/>
        <v/>
      </c>
    </row>
    <row r="28" spans="1:10">
      <c r="A28" s="4" t="s">
        <v>47</v>
      </c>
      <c r="B28" s="4" t="s">
        <v>10</v>
      </c>
      <c r="C28" s="4" t="s">
        <v>48</v>
      </c>
      <c r="D28" s="5"/>
      <c r="E28" s="8">
        <v>1</v>
      </c>
      <c r="F28" s="8">
        <v>4</v>
      </c>
      <c r="G28" s="7">
        <v>21</v>
      </c>
      <c r="H28" s="6" t="s">
        <v>97</v>
      </c>
      <c r="I28" t="s">
        <v>104</v>
      </c>
      <c r="J28" t="str">
        <f t="shared" si="0"/>
        <v/>
      </c>
    </row>
    <row r="29" spans="1:10">
      <c r="A29" s="4" t="s">
        <v>47</v>
      </c>
      <c r="B29" s="4" t="s">
        <v>12</v>
      </c>
      <c r="C29" s="4" t="s">
        <v>48</v>
      </c>
      <c r="D29" s="5"/>
      <c r="E29" s="8">
        <v>1</v>
      </c>
      <c r="F29" s="8">
        <v>4</v>
      </c>
      <c r="G29" s="7">
        <v>21</v>
      </c>
      <c r="H29" s="6" t="s">
        <v>82</v>
      </c>
      <c r="I29" t="s">
        <v>104</v>
      </c>
      <c r="J29" t="str">
        <f t="shared" si="0"/>
        <v/>
      </c>
    </row>
    <row r="30" spans="1:10">
      <c r="A30" s="4" t="s">
        <v>15</v>
      </c>
      <c r="B30" s="4" t="s">
        <v>10</v>
      </c>
      <c r="C30" s="4" t="s">
        <v>16</v>
      </c>
      <c r="D30" s="5" t="s">
        <v>57</v>
      </c>
      <c r="E30" s="8">
        <v>64</v>
      </c>
      <c r="F30" s="8">
        <v>1</v>
      </c>
      <c r="G30" s="7">
        <f>10*E30*F30/30</f>
        <v>21.333333333333332</v>
      </c>
      <c r="H30" s="6" t="s">
        <v>76</v>
      </c>
      <c r="I30" t="s">
        <v>102</v>
      </c>
      <c r="J30" t="str">
        <f t="shared" si="0"/>
        <v/>
      </c>
    </row>
    <row r="31" spans="1:10">
      <c r="A31" s="4" t="s">
        <v>15</v>
      </c>
      <c r="B31" s="4" t="s">
        <v>12</v>
      </c>
      <c r="C31" s="4" t="s">
        <v>16</v>
      </c>
      <c r="D31" s="5" t="s">
        <v>58</v>
      </c>
      <c r="E31" s="8">
        <v>63</v>
      </c>
      <c r="F31" s="8">
        <v>1</v>
      </c>
      <c r="G31" s="7">
        <f>10*E31*F31/30</f>
        <v>21</v>
      </c>
      <c r="H31" s="6" t="s">
        <v>77</v>
      </c>
      <c r="I31" t="s">
        <v>102</v>
      </c>
      <c r="J31" t="str">
        <f t="shared" si="0"/>
        <v/>
      </c>
    </row>
    <row r="32" spans="1:10">
      <c r="A32" s="4" t="s">
        <v>38</v>
      </c>
      <c r="B32" s="4" t="s">
        <v>10</v>
      </c>
      <c r="C32" s="4" t="s">
        <v>39</v>
      </c>
      <c r="D32" s="5" t="s">
        <v>64</v>
      </c>
      <c r="E32" s="8">
        <v>74</v>
      </c>
      <c r="F32" s="8">
        <v>1</v>
      </c>
      <c r="G32" s="7">
        <v>4.93</v>
      </c>
      <c r="H32" s="6" t="s">
        <v>130</v>
      </c>
      <c r="I32" t="s">
        <v>105</v>
      </c>
      <c r="J32" t="str">
        <f t="shared" si="0"/>
        <v/>
      </c>
    </row>
    <row r="33" spans="1:10" s="9" customFormat="1">
      <c r="A33" s="6" t="s">
        <v>38</v>
      </c>
      <c r="B33" s="6" t="s">
        <v>10</v>
      </c>
      <c r="C33" s="6" t="s">
        <v>39</v>
      </c>
      <c r="D33" s="6" t="s">
        <v>64</v>
      </c>
      <c r="E33" s="8">
        <v>74</v>
      </c>
      <c r="F33" s="8">
        <v>1</v>
      </c>
      <c r="G33" s="7">
        <v>4.93</v>
      </c>
      <c r="H33" s="6" t="s">
        <v>89</v>
      </c>
      <c r="I33" s="9" t="s">
        <v>105</v>
      </c>
    </row>
    <row r="34" spans="1:10" s="9" customFormat="1">
      <c r="A34" s="6" t="s">
        <v>38</v>
      </c>
      <c r="B34" s="6" t="s">
        <v>10</v>
      </c>
      <c r="C34" s="6" t="s">
        <v>39</v>
      </c>
      <c r="D34" s="6" t="s">
        <v>64</v>
      </c>
      <c r="E34" s="8">
        <v>74</v>
      </c>
      <c r="F34" s="8">
        <v>1</v>
      </c>
      <c r="G34" s="7">
        <v>4.93</v>
      </c>
      <c r="H34" s="6" t="s">
        <v>131</v>
      </c>
      <c r="I34" s="9" t="s">
        <v>105</v>
      </c>
    </row>
    <row r="35" spans="1:10" s="9" customFormat="1">
      <c r="A35" s="6" t="s">
        <v>38</v>
      </c>
      <c r="B35" s="6" t="s">
        <v>10</v>
      </c>
      <c r="C35" s="6" t="s">
        <v>39</v>
      </c>
      <c r="D35" s="6" t="s">
        <v>64</v>
      </c>
      <c r="E35" s="8">
        <v>74</v>
      </c>
      <c r="F35" s="8">
        <v>1</v>
      </c>
      <c r="G35" s="7">
        <v>4.93</v>
      </c>
      <c r="H35" s="6" t="s">
        <v>132</v>
      </c>
      <c r="I35" s="9" t="s">
        <v>105</v>
      </c>
    </row>
    <row r="36" spans="1:10">
      <c r="A36" s="4" t="s">
        <v>9</v>
      </c>
      <c r="B36" s="4" t="s">
        <v>10</v>
      </c>
      <c r="C36" s="4" t="s">
        <v>11</v>
      </c>
      <c r="D36" s="5" t="s">
        <v>54</v>
      </c>
      <c r="E36" s="8">
        <v>67</v>
      </c>
      <c r="F36" s="8">
        <v>1</v>
      </c>
      <c r="G36" s="7">
        <f t="shared" ref="G36:G44" si="3">8*E36*F36/30</f>
        <v>17.866666666666667</v>
      </c>
      <c r="H36" s="6" t="s">
        <v>73</v>
      </c>
      <c r="I36" t="s">
        <v>100</v>
      </c>
      <c r="J36" t="str">
        <f t="shared" si="0"/>
        <v/>
      </c>
    </row>
    <row r="37" spans="1:10">
      <c r="A37" s="4" t="s">
        <v>9</v>
      </c>
      <c r="B37" s="4" t="s">
        <v>12</v>
      </c>
      <c r="C37" s="4" t="s">
        <v>11</v>
      </c>
      <c r="D37" s="5" t="s">
        <v>55</v>
      </c>
      <c r="E37" s="8">
        <v>66</v>
      </c>
      <c r="F37" s="8">
        <v>1</v>
      </c>
      <c r="G37" s="7">
        <f t="shared" si="3"/>
        <v>17.600000000000001</v>
      </c>
      <c r="H37" s="6" t="s">
        <v>74</v>
      </c>
      <c r="I37" t="s">
        <v>100</v>
      </c>
      <c r="J37" t="str">
        <f t="shared" si="0"/>
        <v/>
      </c>
    </row>
    <row r="38" spans="1:10">
      <c r="A38" s="4" t="s">
        <v>26</v>
      </c>
      <c r="B38" s="4" t="s">
        <v>10</v>
      </c>
      <c r="C38" s="4" t="s">
        <v>11</v>
      </c>
      <c r="D38" s="5" t="s">
        <v>59</v>
      </c>
      <c r="E38" s="8">
        <v>57</v>
      </c>
      <c r="F38" s="8">
        <v>1</v>
      </c>
      <c r="G38" s="7">
        <f t="shared" si="3"/>
        <v>15.2</v>
      </c>
      <c r="H38" s="6" t="s">
        <v>85</v>
      </c>
      <c r="I38" t="s">
        <v>100</v>
      </c>
      <c r="J38" t="str">
        <f t="shared" si="0"/>
        <v/>
      </c>
    </row>
    <row r="39" spans="1:10">
      <c r="A39" s="4" t="s">
        <v>40</v>
      </c>
      <c r="B39" s="4" t="s">
        <v>10</v>
      </c>
      <c r="C39" s="4" t="s">
        <v>41</v>
      </c>
      <c r="D39" s="5" t="s">
        <v>65</v>
      </c>
      <c r="E39" s="8">
        <v>26</v>
      </c>
      <c r="F39" s="8">
        <v>1</v>
      </c>
      <c r="G39" s="7">
        <f t="shared" si="3"/>
        <v>6.9333333333333336</v>
      </c>
      <c r="H39" s="6" t="s">
        <v>90</v>
      </c>
      <c r="I39" t="s">
        <v>100</v>
      </c>
      <c r="J39" t="str">
        <f t="shared" si="0"/>
        <v/>
      </c>
    </row>
    <row r="40" spans="1:10">
      <c r="A40" s="4" t="s">
        <v>40</v>
      </c>
      <c r="B40" s="4" t="s">
        <v>12</v>
      </c>
      <c r="C40" s="4" t="s">
        <v>41</v>
      </c>
      <c r="D40" s="5" t="s">
        <v>66</v>
      </c>
      <c r="E40" s="8">
        <v>24</v>
      </c>
      <c r="F40" s="8">
        <v>1</v>
      </c>
      <c r="G40" s="7">
        <f t="shared" si="3"/>
        <v>6.4</v>
      </c>
      <c r="H40" s="6" t="s">
        <v>91</v>
      </c>
      <c r="I40" t="s">
        <v>100</v>
      </c>
      <c r="J40" t="str">
        <f t="shared" si="0"/>
        <v/>
      </c>
    </row>
    <row r="41" spans="1:10">
      <c r="A41" s="4" t="s">
        <v>40</v>
      </c>
      <c r="B41" s="4" t="s">
        <v>25</v>
      </c>
      <c r="C41" s="4" t="s">
        <v>41</v>
      </c>
      <c r="D41" s="5" t="s">
        <v>67</v>
      </c>
      <c r="E41" s="8">
        <v>25</v>
      </c>
      <c r="F41" s="8">
        <v>1</v>
      </c>
      <c r="G41" s="7">
        <f t="shared" si="3"/>
        <v>6.666666666666667</v>
      </c>
      <c r="H41" s="6" t="s">
        <v>92</v>
      </c>
      <c r="I41" t="s">
        <v>100</v>
      </c>
      <c r="J41" t="str">
        <f t="shared" si="0"/>
        <v/>
      </c>
    </row>
    <row r="42" spans="1:10">
      <c r="A42" s="4" t="s">
        <v>42</v>
      </c>
      <c r="B42" s="4" t="s">
        <v>10</v>
      </c>
      <c r="C42" s="4" t="s">
        <v>11</v>
      </c>
      <c r="D42" s="5" t="s">
        <v>68</v>
      </c>
      <c r="E42" s="8">
        <v>28</v>
      </c>
      <c r="F42" s="8">
        <v>1</v>
      </c>
      <c r="G42" s="7">
        <f t="shared" si="3"/>
        <v>7.4666666666666668</v>
      </c>
      <c r="H42" s="6" t="s">
        <v>93</v>
      </c>
      <c r="I42" t="s">
        <v>100</v>
      </c>
      <c r="J42" t="str">
        <f t="shared" si="0"/>
        <v/>
      </c>
    </row>
    <row r="43" spans="1:10">
      <c r="A43" s="4" t="s">
        <v>42</v>
      </c>
      <c r="B43" s="4" t="s">
        <v>12</v>
      </c>
      <c r="C43" s="4" t="s">
        <v>11</v>
      </c>
      <c r="D43" s="5" t="s">
        <v>69</v>
      </c>
      <c r="E43" s="8">
        <v>30</v>
      </c>
      <c r="F43" s="8">
        <v>1</v>
      </c>
      <c r="G43" s="7">
        <f t="shared" si="3"/>
        <v>8</v>
      </c>
      <c r="H43" s="6" t="s">
        <v>94</v>
      </c>
      <c r="I43" t="s">
        <v>100</v>
      </c>
      <c r="J43" t="str">
        <f t="shared" si="0"/>
        <v/>
      </c>
    </row>
    <row r="44" spans="1:10">
      <c r="A44" s="4" t="s">
        <v>42</v>
      </c>
      <c r="B44" s="4" t="s">
        <v>25</v>
      </c>
      <c r="C44" s="4" t="s">
        <v>11</v>
      </c>
      <c r="D44" s="5" t="s">
        <v>62</v>
      </c>
      <c r="E44" s="8">
        <v>30</v>
      </c>
      <c r="F44" s="8">
        <v>1</v>
      </c>
      <c r="G44" s="7">
        <f t="shared" si="3"/>
        <v>8</v>
      </c>
      <c r="H44" s="6" t="s">
        <v>92</v>
      </c>
      <c r="I44" t="s">
        <v>100</v>
      </c>
      <c r="J44" t="str">
        <f t="shared" si="0"/>
        <v/>
      </c>
    </row>
    <row r="45" spans="1:10">
      <c r="C45" s="6" t="s">
        <v>123</v>
      </c>
      <c r="G45" s="7">
        <v>12</v>
      </c>
      <c r="H45" s="9" t="s">
        <v>106</v>
      </c>
      <c r="I45" s="9" t="s">
        <v>124</v>
      </c>
    </row>
    <row r="46" spans="1:10">
      <c r="C46" s="6" t="s">
        <v>123</v>
      </c>
      <c r="G46" s="7">
        <v>12</v>
      </c>
      <c r="H46" s="9" t="s">
        <v>107</v>
      </c>
      <c r="I46" s="9" t="s">
        <v>124</v>
      </c>
    </row>
    <row r="47" spans="1:10">
      <c r="C47" s="6" t="s">
        <v>123</v>
      </c>
      <c r="G47" s="7">
        <v>12</v>
      </c>
      <c r="H47" s="9" t="s">
        <v>108</v>
      </c>
      <c r="I47" s="9" t="s">
        <v>124</v>
      </c>
    </row>
    <row r="48" spans="1:10">
      <c r="C48" s="6" t="s">
        <v>123</v>
      </c>
      <c r="G48" s="7">
        <v>12</v>
      </c>
      <c r="H48" s="9" t="s">
        <v>76</v>
      </c>
      <c r="I48" s="9" t="s">
        <v>124</v>
      </c>
    </row>
    <row r="49" spans="3:9">
      <c r="C49" s="6" t="s">
        <v>123</v>
      </c>
      <c r="G49" s="7">
        <v>12</v>
      </c>
      <c r="H49" s="9" t="s">
        <v>109</v>
      </c>
      <c r="I49" s="9" t="s">
        <v>124</v>
      </c>
    </row>
    <row r="50" spans="3:9">
      <c r="C50" s="6" t="s">
        <v>123</v>
      </c>
      <c r="G50" s="7">
        <v>12</v>
      </c>
      <c r="H50" s="9" t="s">
        <v>110</v>
      </c>
      <c r="I50" s="9" t="s">
        <v>124</v>
      </c>
    </row>
    <row r="51" spans="3:9">
      <c r="C51" s="6" t="s">
        <v>123</v>
      </c>
      <c r="G51" s="7">
        <v>12</v>
      </c>
      <c r="H51" s="9" t="s">
        <v>111</v>
      </c>
      <c r="I51" s="9" t="s">
        <v>124</v>
      </c>
    </row>
    <row r="52" spans="3:9">
      <c r="C52" s="6" t="s">
        <v>123</v>
      </c>
      <c r="G52" s="7">
        <v>12</v>
      </c>
      <c r="H52" s="9" t="s">
        <v>112</v>
      </c>
      <c r="I52" s="9" t="s">
        <v>124</v>
      </c>
    </row>
    <row r="53" spans="3:9">
      <c r="C53" s="6" t="s">
        <v>123</v>
      </c>
      <c r="G53" s="7">
        <v>12</v>
      </c>
      <c r="H53" s="9" t="s">
        <v>94</v>
      </c>
      <c r="I53" s="9" t="s">
        <v>124</v>
      </c>
    </row>
    <row r="54" spans="3:9">
      <c r="C54" s="6" t="s">
        <v>123</v>
      </c>
      <c r="G54" s="7">
        <v>12</v>
      </c>
      <c r="H54" s="9" t="s">
        <v>113</v>
      </c>
      <c r="I54" s="9" t="s">
        <v>124</v>
      </c>
    </row>
    <row r="55" spans="3:9">
      <c r="C55" s="6" t="s">
        <v>123</v>
      </c>
      <c r="G55" s="7">
        <v>12</v>
      </c>
      <c r="H55" s="9" t="s">
        <v>113</v>
      </c>
      <c r="I55" s="9" t="s">
        <v>124</v>
      </c>
    </row>
    <row r="56" spans="3:9">
      <c r="C56" s="6" t="s">
        <v>123</v>
      </c>
      <c r="G56" s="7">
        <v>12</v>
      </c>
      <c r="H56" s="9" t="s">
        <v>108</v>
      </c>
      <c r="I56" s="9" t="s">
        <v>124</v>
      </c>
    </row>
    <row r="57" spans="3:9">
      <c r="C57" s="6" t="s">
        <v>123</v>
      </c>
      <c r="G57" s="7">
        <v>12</v>
      </c>
      <c r="H57" s="9" t="s">
        <v>114</v>
      </c>
      <c r="I57" s="9" t="s">
        <v>124</v>
      </c>
    </row>
    <row r="58" spans="3:9">
      <c r="C58" s="6" t="s">
        <v>123</v>
      </c>
      <c r="G58" s="7">
        <v>12</v>
      </c>
      <c r="H58" s="9" t="s">
        <v>115</v>
      </c>
      <c r="I58" s="9" t="s">
        <v>124</v>
      </c>
    </row>
    <row r="59" spans="3:9">
      <c r="C59" s="6" t="s">
        <v>123</v>
      </c>
      <c r="G59" s="7">
        <v>12</v>
      </c>
      <c r="H59" s="9" t="s">
        <v>97</v>
      </c>
      <c r="I59" s="9" t="s">
        <v>124</v>
      </c>
    </row>
    <row r="60" spans="3:9">
      <c r="C60" s="6" t="s">
        <v>123</v>
      </c>
      <c r="G60" s="7">
        <v>12</v>
      </c>
      <c r="H60" s="9" t="s">
        <v>98</v>
      </c>
      <c r="I60" s="9" t="s">
        <v>124</v>
      </c>
    </row>
    <row r="61" spans="3:9">
      <c r="C61" s="6" t="s">
        <v>123</v>
      </c>
      <c r="G61" s="7">
        <v>12</v>
      </c>
      <c r="H61" s="9" t="s">
        <v>98</v>
      </c>
      <c r="I61" s="9" t="s">
        <v>124</v>
      </c>
    </row>
    <row r="62" spans="3:9">
      <c r="C62" s="6" t="s">
        <v>123</v>
      </c>
      <c r="G62" s="7">
        <v>12</v>
      </c>
      <c r="H62" s="9" t="s">
        <v>107</v>
      </c>
      <c r="I62" s="9" t="s">
        <v>124</v>
      </c>
    </row>
    <row r="63" spans="3:9">
      <c r="C63" s="6" t="s">
        <v>123</v>
      </c>
      <c r="G63" s="7">
        <v>12</v>
      </c>
      <c r="H63" s="9" t="s">
        <v>107</v>
      </c>
      <c r="I63" s="9" t="s">
        <v>124</v>
      </c>
    </row>
    <row r="64" spans="3:9">
      <c r="C64" s="6" t="s">
        <v>123</v>
      </c>
      <c r="G64" s="7">
        <v>12</v>
      </c>
      <c r="H64" s="9" t="s">
        <v>110</v>
      </c>
      <c r="I64" s="9" t="s">
        <v>124</v>
      </c>
    </row>
    <row r="65" spans="3:9">
      <c r="C65" s="6" t="s">
        <v>123</v>
      </c>
      <c r="G65" s="7">
        <v>12</v>
      </c>
      <c r="H65" s="9" t="s">
        <v>92</v>
      </c>
      <c r="I65" s="9" t="s">
        <v>124</v>
      </c>
    </row>
    <row r="66" spans="3:9">
      <c r="C66" s="6" t="s">
        <v>123</v>
      </c>
      <c r="G66" s="7">
        <v>12</v>
      </c>
      <c r="H66" s="9" t="s">
        <v>92</v>
      </c>
      <c r="I66" s="9" t="s">
        <v>124</v>
      </c>
    </row>
    <row r="67" spans="3:9">
      <c r="C67" s="6" t="s">
        <v>123</v>
      </c>
      <c r="G67" s="7">
        <v>12</v>
      </c>
      <c r="H67" s="9" t="s">
        <v>116</v>
      </c>
      <c r="I67" s="9" t="s">
        <v>124</v>
      </c>
    </row>
    <row r="68" spans="3:9">
      <c r="C68" s="6" t="s">
        <v>123</v>
      </c>
      <c r="G68" s="7">
        <v>12</v>
      </c>
      <c r="H68" s="9" t="s">
        <v>116</v>
      </c>
      <c r="I68" s="9" t="s">
        <v>124</v>
      </c>
    </row>
    <row r="69" spans="3:9">
      <c r="C69" s="6" t="s">
        <v>123</v>
      </c>
      <c r="G69" s="7">
        <v>12</v>
      </c>
      <c r="H69" s="9" t="s">
        <v>117</v>
      </c>
      <c r="I69" s="9" t="s">
        <v>124</v>
      </c>
    </row>
    <row r="70" spans="3:9">
      <c r="C70" s="6" t="s">
        <v>123</v>
      </c>
      <c r="G70" s="7">
        <v>12</v>
      </c>
      <c r="H70" s="9" t="s">
        <v>117</v>
      </c>
      <c r="I70" s="9" t="s">
        <v>124</v>
      </c>
    </row>
    <row r="71" spans="3:9">
      <c r="C71" s="6" t="s">
        <v>123</v>
      </c>
      <c r="G71" s="7">
        <v>12</v>
      </c>
      <c r="H71" s="9" t="s">
        <v>118</v>
      </c>
      <c r="I71" s="9" t="s">
        <v>124</v>
      </c>
    </row>
    <row r="72" spans="3:9">
      <c r="C72" s="6" t="s">
        <v>123</v>
      </c>
      <c r="G72" s="7">
        <v>12</v>
      </c>
      <c r="H72" s="9" t="s">
        <v>119</v>
      </c>
      <c r="I72" s="9" t="s">
        <v>124</v>
      </c>
    </row>
    <row r="73" spans="3:9">
      <c r="C73" s="6" t="s">
        <v>123</v>
      </c>
      <c r="G73" s="7">
        <v>12</v>
      </c>
      <c r="H73" s="9" t="s">
        <v>120</v>
      </c>
      <c r="I73" s="9" t="s">
        <v>124</v>
      </c>
    </row>
    <row r="74" spans="3:9">
      <c r="C74" s="6" t="s">
        <v>123</v>
      </c>
      <c r="G74" s="7">
        <v>12</v>
      </c>
      <c r="H74" s="9" t="s">
        <v>81</v>
      </c>
      <c r="I74" s="9" t="s">
        <v>124</v>
      </c>
    </row>
    <row r="75" spans="3:9">
      <c r="C75" s="6" t="s">
        <v>123</v>
      </c>
      <c r="G75" s="7">
        <v>12</v>
      </c>
      <c r="H75" s="9" t="s">
        <v>121</v>
      </c>
      <c r="I75" s="9" t="s">
        <v>124</v>
      </c>
    </row>
    <row r="76" spans="3:9">
      <c r="C76" s="6" t="s">
        <v>123</v>
      </c>
      <c r="G76" s="7">
        <v>12</v>
      </c>
      <c r="H76" s="9" t="s">
        <v>106</v>
      </c>
      <c r="I76" s="9" t="s">
        <v>124</v>
      </c>
    </row>
    <row r="77" spans="3:9">
      <c r="C77" s="6" t="s">
        <v>123</v>
      </c>
      <c r="G77" s="7">
        <v>12</v>
      </c>
      <c r="H77" s="9" t="s">
        <v>122</v>
      </c>
      <c r="I77" s="9" t="s">
        <v>124</v>
      </c>
    </row>
    <row r="78" spans="3:9">
      <c r="C78" s="6" t="s">
        <v>123</v>
      </c>
      <c r="G78" s="7">
        <v>12</v>
      </c>
      <c r="H78" s="9" t="s">
        <v>121</v>
      </c>
      <c r="I78" s="9" t="s">
        <v>124</v>
      </c>
    </row>
    <row r="79" spans="3:9">
      <c r="C79" s="6" t="s">
        <v>123</v>
      </c>
      <c r="G79" s="7">
        <v>12</v>
      </c>
      <c r="H79" s="9" t="s">
        <v>106</v>
      </c>
      <c r="I79" s="9" t="s">
        <v>124</v>
      </c>
    </row>
  </sheetData>
  <sortState ref="A2:J36">
    <sortCondition ref="I2:I36"/>
  </sortState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3"/>
  <sheetViews>
    <sheetView topLeftCell="A4" workbookViewId="0">
      <selection activeCell="E16" sqref="E15:E16"/>
    </sheetView>
  </sheetViews>
  <sheetFormatPr defaultRowHeight="13.5"/>
  <cols>
    <col min="1" max="1" width="9.75" bestFit="1" customWidth="1"/>
    <col min="2" max="2" width="15.375" bestFit="1" customWidth="1"/>
  </cols>
  <sheetData>
    <row r="1" spans="1:5">
      <c r="A1" s="15" t="s">
        <v>133</v>
      </c>
      <c r="B1" t="s">
        <v>142</v>
      </c>
      <c r="E1">
        <f>SUM(Sheet1!G:G)</f>
        <v>1501.6433333333334</v>
      </c>
    </row>
    <row r="2" spans="1:5">
      <c r="A2" s="16" t="s">
        <v>84</v>
      </c>
      <c r="B2" s="17">
        <v>42</v>
      </c>
    </row>
    <row r="3" spans="1:5">
      <c r="A3" s="16" t="s">
        <v>92</v>
      </c>
      <c r="B3" s="17">
        <v>38.666666666666671</v>
      </c>
    </row>
    <row r="4" spans="1:5">
      <c r="A4" s="16" t="s">
        <v>90</v>
      </c>
      <c r="B4" s="17">
        <v>6.9333333333333336</v>
      </c>
    </row>
    <row r="5" spans="1:5">
      <c r="A5" s="16" t="s">
        <v>134</v>
      </c>
      <c r="B5" s="17">
        <v>4.93</v>
      </c>
    </row>
    <row r="6" spans="1:5">
      <c r="A6" s="16" t="s">
        <v>81</v>
      </c>
      <c r="B6" s="17">
        <v>54</v>
      </c>
    </row>
    <row r="7" spans="1:5">
      <c r="A7" s="16" t="s">
        <v>76</v>
      </c>
      <c r="B7" s="17">
        <v>64.266666666666666</v>
      </c>
    </row>
    <row r="8" spans="1:5">
      <c r="A8" s="16" t="s">
        <v>116</v>
      </c>
      <c r="B8" s="17">
        <v>24</v>
      </c>
    </row>
    <row r="9" spans="1:5">
      <c r="A9" s="16" t="s">
        <v>98</v>
      </c>
      <c r="B9" s="17">
        <v>68</v>
      </c>
    </row>
    <row r="10" spans="1:5">
      <c r="A10" s="16" t="s">
        <v>117</v>
      </c>
      <c r="B10" s="17">
        <v>24</v>
      </c>
    </row>
    <row r="11" spans="1:5">
      <c r="A11" s="16" t="s">
        <v>109</v>
      </c>
      <c r="B11" s="17">
        <v>12</v>
      </c>
    </row>
    <row r="12" spans="1:5">
      <c r="A12" s="16" t="s">
        <v>96</v>
      </c>
      <c r="B12" s="17">
        <v>21</v>
      </c>
    </row>
    <row r="13" spans="1:5">
      <c r="A13" s="16" t="s">
        <v>118</v>
      </c>
      <c r="B13" s="17">
        <v>12</v>
      </c>
    </row>
    <row r="14" spans="1:5">
      <c r="A14" s="16" t="s">
        <v>83</v>
      </c>
      <c r="B14" s="17">
        <v>21</v>
      </c>
    </row>
    <row r="15" spans="1:5">
      <c r="A15" s="16" t="s">
        <v>135</v>
      </c>
      <c r="B15" s="17">
        <v>4.93</v>
      </c>
    </row>
    <row r="16" spans="1:5">
      <c r="A16" s="16" t="s">
        <v>86</v>
      </c>
      <c r="B16" s="17">
        <v>58.56</v>
      </c>
    </row>
    <row r="17" spans="1:2">
      <c r="A17" s="16" t="s">
        <v>136</v>
      </c>
      <c r="B17" s="17">
        <v>13.67</v>
      </c>
    </row>
    <row r="18" spans="1:2">
      <c r="A18" s="16" t="s">
        <v>87</v>
      </c>
      <c r="B18" s="17">
        <v>60</v>
      </c>
    </row>
    <row r="19" spans="1:2">
      <c r="A19" s="16" t="s">
        <v>93</v>
      </c>
      <c r="B19" s="17">
        <v>7.4666666666666668</v>
      </c>
    </row>
    <row r="20" spans="1:2">
      <c r="A20" s="16" t="s">
        <v>77</v>
      </c>
      <c r="B20" s="17">
        <v>21</v>
      </c>
    </row>
    <row r="21" spans="1:2">
      <c r="A21" s="16" t="s">
        <v>110</v>
      </c>
      <c r="B21" s="17">
        <v>24</v>
      </c>
    </row>
    <row r="22" spans="1:2">
      <c r="A22" s="16" t="s">
        <v>106</v>
      </c>
      <c r="B22" s="17">
        <v>36</v>
      </c>
    </row>
    <row r="23" spans="1:2">
      <c r="A23" s="16" t="s">
        <v>75</v>
      </c>
      <c r="B23" s="17">
        <v>127</v>
      </c>
    </row>
    <row r="24" spans="1:2">
      <c r="A24" s="16" t="s">
        <v>112</v>
      </c>
      <c r="B24" s="17">
        <v>12</v>
      </c>
    </row>
    <row r="25" spans="1:2">
      <c r="A25" s="16" t="s">
        <v>74</v>
      </c>
      <c r="B25" s="17">
        <v>17.600000000000001</v>
      </c>
    </row>
    <row r="26" spans="1:2">
      <c r="A26" s="16" t="s">
        <v>111</v>
      </c>
      <c r="B26" s="17">
        <v>25.65</v>
      </c>
    </row>
    <row r="27" spans="1:2">
      <c r="A27" s="16" t="s">
        <v>137</v>
      </c>
      <c r="B27" s="17">
        <v>13.65</v>
      </c>
    </row>
    <row r="28" spans="1:2">
      <c r="A28" s="16" t="s">
        <v>120</v>
      </c>
      <c r="B28" s="17">
        <v>12</v>
      </c>
    </row>
    <row r="29" spans="1:2">
      <c r="A29" s="16" t="s">
        <v>121</v>
      </c>
      <c r="B29" s="17">
        <v>24</v>
      </c>
    </row>
    <row r="30" spans="1:2">
      <c r="A30" s="16" t="s">
        <v>73</v>
      </c>
      <c r="B30" s="17">
        <v>17.866666666666667</v>
      </c>
    </row>
    <row r="31" spans="1:2">
      <c r="A31" s="16" t="s">
        <v>114</v>
      </c>
      <c r="B31" s="17">
        <v>12</v>
      </c>
    </row>
    <row r="32" spans="1:2">
      <c r="A32" s="16" t="s">
        <v>79</v>
      </c>
      <c r="B32" s="17">
        <v>34.133333333333333</v>
      </c>
    </row>
    <row r="33" spans="1:2">
      <c r="A33" s="16" t="s">
        <v>107</v>
      </c>
      <c r="B33" s="17">
        <v>51</v>
      </c>
    </row>
    <row r="34" spans="1:2">
      <c r="A34" s="16" t="s">
        <v>94</v>
      </c>
      <c r="B34" s="17">
        <v>20</v>
      </c>
    </row>
    <row r="35" spans="1:2">
      <c r="A35" s="16" t="s">
        <v>82</v>
      </c>
      <c r="B35" s="17">
        <v>42</v>
      </c>
    </row>
    <row r="36" spans="1:2">
      <c r="A36" s="16" t="s">
        <v>99</v>
      </c>
      <c r="B36" s="17">
        <v>143.46666666666667</v>
      </c>
    </row>
    <row r="37" spans="1:2">
      <c r="A37" s="16" t="s">
        <v>95</v>
      </c>
      <c r="B37" s="17">
        <v>72.960000000000008</v>
      </c>
    </row>
    <row r="38" spans="1:2">
      <c r="A38" s="16" t="s">
        <v>113</v>
      </c>
      <c r="B38" s="17">
        <v>24</v>
      </c>
    </row>
    <row r="39" spans="1:2">
      <c r="A39" s="16" t="s">
        <v>119</v>
      </c>
      <c r="B39" s="17">
        <v>12</v>
      </c>
    </row>
    <row r="40" spans="1:2">
      <c r="A40" s="16" t="s">
        <v>138</v>
      </c>
      <c r="B40" s="17">
        <v>4.93</v>
      </c>
    </row>
    <row r="41" spans="1:2">
      <c r="A41" s="16" t="s">
        <v>85</v>
      </c>
      <c r="B41" s="17">
        <v>47.2</v>
      </c>
    </row>
    <row r="42" spans="1:2">
      <c r="A42" s="16" t="s">
        <v>89</v>
      </c>
      <c r="B42" s="17">
        <v>4.93</v>
      </c>
    </row>
    <row r="43" spans="1:2">
      <c r="A43" s="16" t="s">
        <v>88</v>
      </c>
      <c r="B43" s="17">
        <v>16</v>
      </c>
    </row>
    <row r="44" spans="1:2">
      <c r="A44" s="16" t="s">
        <v>97</v>
      </c>
      <c r="B44" s="17">
        <v>33</v>
      </c>
    </row>
    <row r="45" spans="1:2">
      <c r="A45" s="16" t="s">
        <v>139</v>
      </c>
      <c r="B45" s="17">
        <v>13.65</v>
      </c>
    </row>
    <row r="46" spans="1:2">
      <c r="A46" s="16" t="s">
        <v>78</v>
      </c>
      <c r="B46" s="17">
        <v>34.133333333333333</v>
      </c>
    </row>
    <row r="47" spans="1:2">
      <c r="A47" s="16" t="s">
        <v>80</v>
      </c>
      <c r="B47" s="17">
        <v>13.65</v>
      </c>
    </row>
    <row r="48" spans="1:2">
      <c r="A48" s="16" t="s">
        <v>115</v>
      </c>
      <c r="B48" s="17">
        <v>12</v>
      </c>
    </row>
    <row r="49" spans="1:2">
      <c r="A49" s="16" t="s">
        <v>91</v>
      </c>
      <c r="B49" s="17">
        <v>6.4</v>
      </c>
    </row>
    <row r="50" spans="1:2">
      <c r="A50" s="16" t="s">
        <v>122</v>
      </c>
      <c r="B50" s="17">
        <v>12</v>
      </c>
    </row>
    <row r="51" spans="1:2">
      <c r="A51" s="16" t="s">
        <v>108</v>
      </c>
      <c r="B51" s="17">
        <v>24</v>
      </c>
    </row>
    <row r="52" spans="1:2">
      <c r="A52" s="16" t="s">
        <v>140</v>
      </c>
      <c r="B52" s="17"/>
    </row>
    <row r="53" spans="1:2">
      <c r="A53" s="16" t="s">
        <v>141</v>
      </c>
      <c r="B53" s="17">
        <v>1501.6433333333339</v>
      </c>
    </row>
  </sheetData>
  <phoneticPr fontId="1" type="noConversion"/>
  <pageMargins left="0.7" right="0.7" top="0.75" bottom="0.75" header="0.3" footer="0.3"/>
  <pageSetup paperSize="9"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2020-01-03T00:43:17Z</dcterms:modified>
</cp:coreProperties>
</file>